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8780" windowHeight="12405" activeTab="0"/>
  </bookViews>
  <sheets>
    <sheet name="Version du 23-02-2016" sheetId="1" r:id="rId1"/>
  </sheets>
  <definedNames>
    <definedName name="_xlnm.Print_Area" localSheetId="0">'Version du 23-02-2016'!$A$1:$AQ$57</definedName>
  </definedNames>
  <calcPr fullCalcOnLoad="1"/>
</workbook>
</file>

<file path=xl/sharedStrings.xml><?xml version="1.0" encoding="utf-8"?>
<sst xmlns="http://schemas.openxmlformats.org/spreadsheetml/2006/main" count="86" uniqueCount="78">
  <si>
    <t>préfecture d'Ille-et-Vilaine</t>
  </si>
  <si>
    <t>réf. CE</t>
  </si>
  <si>
    <t>nom  des taches</t>
  </si>
  <si>
    <t>durée</t>
  </si>
  <si>
    <t>début</t>
  </si>
  <si>
    <t>fin</t>
  </si>
  <si>
    <t>R512-2</t>
  </si>
  <si>
    <t>Dépôt du dossier par le demandeur</t>
  </si>
  <si>
    <t>INSTRUCTION DE LA DEMANDE</t>
  </si>
  <si>
    <t>Délivrance d’un accusé de dépôt du dossier</t>
  </si>
  <si>
    <t>Transmission du dossier à l’inspection des installations classées (IIC)</t>
  </si>
  <si>
    <t>Rapport de recevabilité du dossier par l'inspection</t>
  </si>
  <si>
    <t>Réception du rapport de recevabilité</t>
  </si>
  <si>
    <t>R512-11</t>
  </si>
  <si>
    <t>Saisine de la DRAC</t>
  </si>
  <si>
    <t>CONSULTATIONS DES SERVICES</t>
  </si>
  <si>
    <t>R512-11
R512-21</t>
  </si>
  <si>
    <t>information de la recevabilité du dossier au pétitionnaire avec demande de transmission des exemplaires supplémentaires nécessaire à l’instruction du dossier</t>
  </si>
  <si>
    <t>Réception des exemplaires supplémentaires</t>
  </si>
  <si>
    <t>R512-14</t>
  </si>
  <si>
    <t>Saisine du Tribunal Administratif (TA)</t>
  </si>
  <si>
    <t>R123-5</t>
  </si>
  <si>
    <t>Désignation du Commissaire Enquêteur (CE) par le TA</t>
  </si>
  <si>
    <t>Saisine de l’Autorité Environnementale (AE)</t>
  </si>
  <si>
    <t>Avis de l’AE sur le dossier</t>
  </si>
  <si>
    <t>R512-21 / R122-7</t>
  </si>
  <si>
    <t>Saisine des services extérieurs et de l'ARS</t>
  </si>
  <si>
    <t>Avis des services extérieurs et de l'ARS</t>
  </si>
  <si>
    <t>Transmission des avis à l'IIC</t>
  </si>
  <si>
    <t>ORGANISATION DE L’ENQUETE PUBLIQUE</t>
  </si>
  <si>
    <t>R123-11</t>
  </si>
  <si>
    <t>R512-20</t>
  </si>
  <si>
    <t>Saisine des conseils municipaux</t>
  </si>
  <si>
    <t>R123-6</t>
  </si>
  <si>
    <t>Enquête publique</t>
  </si>
  <si>
    <t>Avis des conseils municipaux</t>
  </si>
  <si>
    <t>Réception des avis des conseils municipaux</t>
  </si>
  <si>
    <t>ANALYSE DU DOSSIER PAR l’IIC</t>
  </si>
  <si>
    <t>R123-19</t>
  </si>
  <si>
    <t>R123-18</t>
  </si>
  <si>
    <t>Communication au pétitionnaire des observations recueillis par le CE pendant l’EP</t>
  </si>
  <si>
    <t>Observation éventuelle du pétitionnaire</t>
  </si>
  <si>
    <t>R123-21</t>
  </si>
  <si>
    <t>Transmission du rapport au pétitionnaire et aux communes concernées</t>
  </si>
  <si>
    <t>R123-25</t>
  </si>
  <si>
    <t>Rapport de l’IIC</t>
  </si>
  <si>
    <t>Réception du rapport de l’IIC</t>
  </si>
  <si>
    <t>FIN DE L’INSTRUCTION</t>
  </si>
  <si>
    <t>Transmission du rapport de l’IIC au pétitionnaire</t>
  </si>
  <si>
    <t>Communication du projet d’AP au pétitionnaire</t>
  </si>
  <si>
    <t>R512-26</t>
  </si>
  <si>
    <t>Examen si besoin des observations par l'IIC</t>
  </si>
  <si>
    <t>AP statuant sur la demande</t>
  </si>
  <si>
    <t>Délai prorogeable</t>
  </si>
  <si>
    <t>BILAN :</t>
  </si>
  <si>
    <t>date de dépôt estimé du dossier :</t>
  </si>
  <si>
    <t>LEGENDE :</t>
  </si>
  <si>
    <t>délais antérieurs à la date du jour</t>
  </si>
  <si>
    <t>INFORMATIONS :</t>
  </si>
  <si>
    <t>date estimé de prise de l'AP statuant sur la demande :</t>
  </si>
  <si>
    <t>délais postérieurs à la date du jour</t>
  </si>
  <si>
    <t>durée entre recevabilité du dossier et l'AP :</t>
  </si>
  <si>
    <t>délais réglementaires incompressibles</t>
  </si>
  <si>
    <t>délais réglementaires maximum</t>
  </si>
  <si>
    <t>pas de délais réglementaires (délais estimés)</t>
  </si>
  <si>
    <t>RAPPEL :</t>
  </si>
  <si>
    <t>délais défini selon la calendrier du CODERST</t>
  </si>
  <si>
    <t>***</t>
  </si>
  <si>
    <t>cases pouvant être actualisées</t>
  </si>
  <si>
    <t>Réception du rapport du CE par le préfet et le TA (possibilité de demande d'informations supplémentaires)</t>
  </si>
  <si>
    <t>Examen en CODERST</t>
  </si>
  <si>
    <t>Observations éventuelles par écrit du pétitionnaire</t>
  </si>
  <si>
    <t>Notification au pétitionnaire de l’AP d’EP</t>
  </si>
  <si>
    <t>Publicité de l’avis d'ouverture de l'EP</t>
  </si>
  <si>
    <t>Prise de l’arrêté préfectoral (AP) portant sur l’ouverture de l’Enquête Publique (EP) et de l’avis au public</t>
  </si>
  <si>
    <t>Transmission du rapport d’enquête et des avis formulés à l’IIC</t>
  </si>
  <si>
    <r>
      <t xml:space="preserve">SIMULATION DES DELAIS D'INSTRUCTION - ICPE </t>
    </r>
    <r>
      <rPr>
        <b/>
        <sz val="16"/>
        <color indexed="51"/>
        <rFont val="Verdana"/>
        <family val="2"/>
      </rPr>
      <t>INDUSTRIELLE</t>
    </r>
    <r>
      <rPr>
        <b/>
        <sz val="16"/>
        <color indexed="9"/>
        <rFont val="Verdana"/>
        <family val="2"/>
      </rPr>
      <t xml:space="preserve"> SOUMISE A </t>
    </r>
    <r>
      <rPr>
        <b/>
        <sz val="16"/>
        <color indexed="51"/>
        <rFont val="Verdana"/>
        <family val="2"/>
      </rPr>
      <t>AUTORISATION</t>
    </r>
  </si>
  <si>
    <t>Le présent document n’a qu’une valeur informative et indicative. Il ne peut en aucun cas être opposable à l’administration.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</si>
</sst>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mmm\-yy;@"/>
    <numFmt numFmtId="165" formatCode="[$-40C]ddd"/>
    <numFmt numFmtId="166" formatCode="dd/mm/yy;@"/>
    <numFmt numFmtId="167" formatCode="[$-40C]dddd\ d\ mmmm\ yyyy"/>
  </numFmts>
  <fonts count="16">
    <font>
      <sz val="10"/>
      <name val="Arial"/>
      <family val="0"/>
    </font>
    <font>
      <b/>
      <sz val="10"/>
      <name val="Arial"/>
      <family val="2"/>
    </font>
    <font>
      <sz val="8"/>
      <color indexed="9"/>
      <name val="Arial"/>
      <family val="2"/>
    </font>
    <font>
      <b/>
      <sz val="16"/>
      <color indexed="9"/>
      <name val="Verdana"/>
      <family val="2"/>
    </font>
    <font>
      <sz val="16"/>
      <name val="Arial"/>
      <family val="0"/>
    </font>
    <font>
      <sz val="10"/>
      <color indexed="9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9"/>
      <color indexed="9"/>
      <name val="Verdana"/>
      <family val="2"/>
    </font>
    <font>
      <sz val="8"/>
      <color indexed="9"/>
      <name val="Verdana"/>
      <family val="2"/>
    </font>
    <font>
      <sz val="9"/>
      <color indexed="52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51"/>
      <name val="Verdana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>
        <color indexed="63"/>
      </left>
      <right style="thick"/>
      <top>
        <color indexed="63"/>
      </top>
      <bottom style="thin">
        <color indexed="55"/>
      </bottom>
    </border>
    <border>
      <left style="thick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ck"/>
      <top style="thin">
        <color indexed="55"/>
      </top>
      <bottom style="thin">
        <color indexed="55"/>
      </bottom>
    </border>
    <border>
      <left style="thick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/>
      <top style="thin">
        <color indexed="55"/>
      </top>
      <bottom style="thin"/>
    </border>
    <border>
      <left style="thin"/>
      <right style="thin"/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thin"/>
    </border>
    <border>
      <left>
        <color indexed="63"/>
      </left>
      <right style="thick"/>
      <top style="thin">
        <color indexed="55"/>
      </top>
      <bottom style="thin"/>
    </border>
    <border>
      <left style="thick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1" xfId="0" applyFill="1" applyBorder="1" applyAlignment="1" applyProtection="1">
      <alignment/>
      <protection hidden="1"/>
    </xf>
    <xf numFmtId="0" fontId="0" fillId="0" borderId="2" xfId="0" applyFill="1" applyBorder="1" applyAlignment="1" applyProtection="1">
      <alignment/>
      <protection hidden="1"/>
    </xf>
    <xf numFmtId="0" fontId="0" fillId="0" borderId="3" xfId="0" applyFill="1" applyBorder="1" applyAlignment="1" applyProtection="1">
      <alignment/>
      <protection hidden="1"/>
    </xf>
    <xf numFmtId="0" fontId="0" fillId="0" borderId="4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14" fontId="5" fillId="0" borderId="6" xfId="0" applyNumberFormat="1" applyFont="1" applyFill="1" applyBorder="1" applyAlignment="1" applyProtection="1">
      <alignment/>
      <protection hidden="1"/>
    </xf>
    <xf numFmtId="164" fontId="6" fillId="2" borderId="0" xfId="0" applyNumberFormat="1" applyFont="1" applyFill="1" applyBorder="1" applyAlignment="1" applyProtection="1">
      <alignment horizontal="center" textRotation="90"/>
      <protection hidden="1"/>
    </xf>
    <xf numFmtId="164" fontId="6" fillId="2" borderId="5" xfId="0" applyNumberFormat="1" applyFont="1" applyFill="1" applyBorder="1" applyAlignment="1" applyProtection="1">
      <alignment horizontal="center" textRotation="90"/>
      <protection hidden="1"/>
    </xf>
    <xf numFmtId="0" fontId="0" fillId="0" borderId="7" xfId="0" applyFill="1" applyBorder="1" applyAlignment="1" applyProtection="1">
      <alignment/>
      <protection hidden="1"/>
    </xf>
    <xf numFmtId="0" fontId="0" fillId="0" borderId="8" xfId="0" applyFill="1" applyBorder="1" applyAlignment="1" applyProtection="1">
      <alignment/>
      <protection hidden="1"/>
    </xf>
    <xf numFmtId="0" fontId="0" fillId="0" borderId="8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165" fontId="6" fillId="2" borderId="0" xfId="0" applyNumberFormat="1" applyFont="1" applyFill="1" applyBorder="1" applyAlignment="1" applyProtection="1">
      <alignment horizontal="center"/>
      <protection hidden="1"/>
    </xf>
    <xf numFmtId="165" fontId="6" fillId="2" borderId="5" xfId="0" applyNumberFormat="1" applyFont="1" applyFill="1" applyBorder="1" applyAlignment="1" applyProtection="1">
      <alignment horizontal="center"/>
      <protection hidden="1"/>
    </xf>
    <xf numFmtId="0" fontId="7" fillId="2" borderId="7" xfId="0" applyFont="1" applyFill="1" applyBorder="1" applyAlignment="1" applyProtection="1">
      <alignment horizontal="center"/>
      <protection hidden="1"/>
    </xf>
    <xf numFmtId="0" fontId="7" fillId="2" borderId="8" xfId="0" applyFont="1" applyFill="1" applyBorder="1" applyAlignment="1" applyProtection="1">
      <alignment horizontal="left"/>
      <protection hidden="1"/>
    </xf>
    <xf numFmtId="0" fontId="7" fillId="2" borderId="9" xfId="0" applyFont="1" applyFill="1" applyBorder="1" applyAlignment="1" applyProtection="1">
      <alignment/>
      <protection hidden="1"/>
    </xf>
    <xf numFmtId="0" fontId="7" fillId="2" borderId="9" xfId="0" applyFont="1" applyFill="1" applyBorder="1" applyAlignment="1" applyProtection="1">
      <alignment horizontal="center"/>
      <protection hidden="1"/>
    </xf>
    <xf numFmtId="0" fontId="7" fillId="2" borderId="6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6" fillId="2" borderId="5" xfId="0" applyFont="1" applyFill="1" applyBorder="1" applyAlignment="1" applyProtection="1">
      <alignment horizontal="center"/>
      <protection hidden="1"/>
    </xf>
    <xf numFmtId="0" fontId="6" fillId="0" borderId="10" xfId="0" applyFont="1" applyFill="1" applyBorder="1" applyAlignment="1" applyProtection="1">
      <alignment horizontal="center"/>
      <protection hidden="1"/>
    </xf>
    <xf numFmtId="0" fontId="8" fillId="0" borderId="11" xfId="0" applyFont="1" applyFill="1" applyBorder="1" applyAlignment="1" applyProtection="1">
      <alignment wrapText="1"/>
      <protection hidden="1"/>
    </xf>
    <xf numFmtId="0" fontId="6" fillId="0" borderId="11" xfId="0" applyFont="1" applyFill="1" applyBorder="1" applyAlignment="1" applyProtection="1">
      <alignment wrapText="1"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166" fontId="6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6" fillId="3" borderId="16" xfId="0" applyFont="1" applyFill="1" applyBorder="1" applyAlignment="1" applyProtection="1">
      <alignment horizontal="center"/>
      <protection hidden="1"/>
    </xf>
    <xf numFmtId="0" fontId="8" fillId="3" borderId="17" xfId="0" applyFont="1" applyFill="1" applyBorder="1" applyAlignment="1" applyProtection="1">
      <alignment wrapText="1"/>
      <protection hidden="1"/>
    </xf>
    <xf numFmtId="0" fontId="9" fillId="3" borderId="17" xfId="0" applyFont="1" applyFill="1" applyBorder="1" applyAlignment="1" applyProtection="1">
      <alignment wrapText="1"/>
      <protection hidden="1"/>
    </xf>
    <xf numFmtId="0" fontId="6" fillId="3" borderId="17" xfId="0" applyFont="1" applyFill="1" applyBorder="1" applyAlignment="1" applyProtection="1">
      <alignment horizontal="center"/>
      <protection hidden="1"/>
    </xf>
    <xf numFmtId="166" fontId="6" fillId="3" borderId="17" xfId="0" applyNumberFormat="1" applyFont="1" applyFill="1" applyBorder="1" applyAlignment="1" applyProtection="1">
      <alignment horizontal="center"/>
      <protection hidden="1"/>
    </xf>
    <xf numFmtId="166" fontId="6" fillId="3" borderId="18" xfId="0" applyNumberFormat="1" applyFont="1" applyFill="1" applyBorder="1" applyAlignment="1" applyProtection="1">
      <alignment horizontal="center"/>
      <protection hidden="1"/>
    </xf>
    <xf numFmtId="0" fontId="6" fillId="0" borderId="16" xfId="0" applyFont="1" applyFill="1" applyBorder="1" applyAlignment="1" applyProtection="1">
      <alignment horizontal="center"/>
      <protection hidden="1"/>
    </xf>
    <xf numFmtId="0" fontId="8" fillId="0" borderId="17" xfId="0" applyFont="1" applyFill="1" applyBorder="1" applyAlignment="1" applyProtection="1">
      <alignment wrapText="1"/>
      <protection hidden="1"/>
    </xf>
    <xf numFmtId="0" fontId="6" fillId="0" borderId="17" xfId="0" applyFont="1" applyFill="1" applyBorder="1" applyAlignment="1" applyProtection="1">
      <alignment wrapText="1"/>
      <protection hidden="1"/>
    </xf>
    <xf numFmtId="0" fontId="6" fillId="0" borderId="17" xfId="0" applyFont="1" applyFill="1" applyBorder="1" applyAlignment="1" applyProtection="1">
      <alignment horizontal="center"/>
      <protection hidden="1"/>
    </xf>
    <xf numFmtId="166" fontId="6" fillId="0" borderId="17" xfId="0" applyNumberFormat="1" applyFont="1" applyFill="1" applyBorder="1" applyAlignment="1" applyProtection="1">
      <alignment horizontal="center"/>
      <protection hidden="1"/>
    </xf>
    <xf numFmtId="166" fontId="6" fillId="0" borderId="1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6" fillId="4" borderId="17" xfId="0" applyFont="1" applyFill="1" applyBorder="1" applyAlignment="1" applyProtection="1">
      <alignment wrapText="1"/>
      <protection hidden="1"/>
    </xf>
    <xf numFmtId="0" fontId="6" fillId="5" borderId="16" xfId="0" applyFont="1" applyFill="1" applyBorder="1" applyAlignment="1" applyProtection="1">
      <alignment horizontal="center"/>
      <protection hidden="1"/>
    </xf>
    <xf numFmtId="0" fontId="8" fillId="5" borderId="17" xfId="0" applyFont="1" applyFill="1" applyBorder="1" applyAlignment="1" applyProtection="1">
      <alignment wrapText="1"/>
      <protection hidden="1"/>
    </xf>
    <xf numFmtId="0" fontId="9" fillId="5" borderId="17" xfId="0" applyFont="1" applyFill="1" applyBorder="1" applyAlignment="1" applyProtection="1">
      <alignment wrapText="1"/>
      <protection hidden="1"/>
    </xf>
    <xf numFmtId="0" fontId="6" fillId="5" borderId="17" xfId="0" applyFont="1" applyFill="1" applyBorder="1" applyAlignment="1" applyProtection="1">
      <alignment horizontal="center"/>
      <protection hidden="1"/>
    </xf>
    <xf numFmtId="166" fontId="6" fillId="5" borderId="17" xfId="0" applyNumberFormat="1" applyFont="1" applyFill="1" applyBorder="1" applyAlignment="1" applyProtection="1">
      <alignment horizontal="center"/>
      <protection hidden="1"/>
    </xf>
    <xf numFmtId="166" fontId="6" fillId="5" borderId="18" xfId="0" applyNumberFormat="1" applyFont="1" applyFill="1" applyBorder="1" applyAlignment="1" applyProtection="1">
      <alignment horizontal="center"/>
      <protection hidden="1"/>
    </xf>
    <xf numFmtId="0" fontId="6" fillId="6" borderId="17" xfId="0" applyFont="1" applyFill="1" applyBorder="1" applyAlignment="1" applyProtection="1">
      <alignment horizontal="center"/>
      <protection hidden="1"/>
    </xf>
    <xf numFmtId="0" fontId="6" fillId="7" borderId="16" xfId="0" applyFont="1" applyFill="1" applyBorder="1" applyAlignment="1" applyProtection="1">
      <alignment horizontal="center"/>
      <protection hidden="1"/>
    </xf>
    <xf numFmtId="0" fontId="8" fillId="7" borderId="17" xfId="0" applyFont="1" applyFill="1" applyBorder="1" applyAlignment="1" applyProtection="1">
      <alignment wrapText="1"/>
      <protection hidden="1"/>
    </xf>
    <xf numFmtId="0" fontId="9" fillId="7" borderId="17" xfId="0" applyFont="1" applyFill="1" applyBorder="1" applyAlignment="1" applyProtection="1">
      <alignment wrapText="1"/>
      <protection hidden="1"/>
    </xf>
    <xf numFmtId="0" fontId="6" fillId="7" borderId="17" xfId="0" applyFont="1" applyFill="1" applyBorder="1" applyAlignment="1" applyProtection="1">
      <alignment horizontal="center"/>
      <protection hidden="1"/>
    </xf>
    <xf numFmtId="166" fontId="6" fillId="7" borderId="17" xfId="0" applyNumberFormat="1" applyFont="1" applyFill="1" applyBorder="1" applyAlignment="1" applyProtection="1">
      <alignment horizontal="center"/>
      <protection hidden="1"/>
    </xf>
    <xf numFmtId="166" fontId="6" fillId="7" borderId="18" xfId="0" applyNumberFormat="1" applyFont="1" applyFill="1" applyBorder="1" applyAlignment="1" applyProtection="1">
      <alignment horizontal="center"/>
      <protection hidden="1"/>
    </xf>
    <xf numFmtId="0" fontId="6" fillId="8" borderId="17" xfId="0" applyFont="1" applyFill="1" applyBorder="1" applyAlignment="1" applyProtection="1">
      <alignment horizontal="center"/>
      <protection hidden="1"/>
    </xf>
    <xf numFmtId="0" fontId="6" fillId="9" borderId="16" xfId="0" applyFont="1" applyFill="1" applyBorder="1" applyAlignment="1" applyProtection="1">
      <alignment horizontal="center"/>
      <protection hidden="1"/>
    </xf>
    <xf numFmtId="0" fontId="8" fillId="9" borderId="17" xfId="0" applyFont="1" applyFill="1" applyBorder="1" applyAlignment="1" applyProtection="1">
      <alignment wrapText="1"/>
      <protection hidden="1"/>
    </xf>
    <xf numFmtId="0" fontId="9" fillId="9" borderId="17" xfId="0" applyFont="1" applyFill="1" applyBorder="1" applyAlignment="1" applyProtection="1">
      <alignment wrapText="1"/>
      <protection hidden="1"/>
    </xf>
    <xf numFmtId="0" fontId="6" fillId="9" borderId="17" xfId="0" applyFont="1" applyFill="1" applyBorder="1" applyAlignment="1" applyProtection="1">
      <alignment horizontal="center"/>
      <protection hidden="1"/>
    </xf>
    <xf numFmtId="166" fontId="6" fillId="9" borderId="17" xfId="0" applyNumberFormat="1" applyFont="1" applyFill="1" applyBorder="1" applyAlignment="1" applyProtection="1">
      <alignment horizontal="center"/>
      <protection hidden="1"/>
    </xf>
    <xf numFmtId="166" fontId="6" fillId="9" borderId="18" xfId="0" applyNumberFormat="1" applyFont="1" applyFill="1" applyBorder="1" applyAlignment="1" applyProtection="1">
      <alignment horizontal="center"/>
      <protection hidden="1"/>
    </xf>
    <xf numFmtId="0" fontId="6" fillId="4" borderId="17" xfId="0" applyFont="1" applyFill="1" applyBorder="1" applyAlignment="1" applyProtection="1">
      <alignment horizontal="center"/>
      <protection hidden="1"/>
    </xf>
    <xf numFmtId="0" fontId="9" fillId="10" borderId="16" xfId="0" applyFont="1" applyFill="1" applyBorder="1" applyAlignment="1" applyProtection="1">
      <alignment horizontal="center"/>
      <protection hidden="1"/>
    </xf>
    <xf numFmtId="0" fontId="10" fillId="10" borderId="17" xfId="0" applyFont="1" applyFill="1" applyBorder="1" applyAlignment="1" applyProtection="1">
      <alignment wrapText="1"/>
      <protection hidden="1"/>
    </xf>
    <xf numFmtId="0" fontId="9" fillId="10" borderId="17" xfId="0" applyFont="1" applyFill="1" applyBorder="1" applyAlignment="1" applyProtection="1">
      <alignment wrapText="1"/>
      <protection hidden="1"/>
    </xf>
    <xf numFmtId="0" fontId="9" fillId="10" borderId="17" xfId="0" applyFont="1" applyFill="1" applyBorder="1" applyAlignment="1" applyProtection="1">
      <alignment horizontal="center"/>
      <protection hidden="1"/>
    </xf>
    <xf numFmtId="166" fontId="9" fillId="10" borderId="17" xfId="0" applyNumberFormat="1" applyFont="1" applyFill="1" applyBorder="1" applyAlignment="1" applyProtection="1">
      <alignment horizontal="center"/>
      <protection hidden="1"/>
    </xf>
    <xf numFmtId="166" fontId="6" fillId="10" borderId="18" xfId="0" applyNumberFormat="1" applyFont="1" applyFill="1" applyBorder="1" applyAlignment="1" applyProtection="1">
      <alignment horizontal="center"/>
      <protection hidden="1"/>
    </xf>
    <xf numFmtId="0" fontId="11" fillId="11" borderId="17" xfId="0" applyFont="1" applyFill="1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 horizontal="center"/>
      <protection hidden="1"/>
    </xf>
    <xf numFmtId="0" fontId="8" fillId="0" borderId="23" xfId="0" applyFont="1" applyFill="1" applyBorder="1" applyAlignment="1" applyProtection="1">
      <alignment wrapText="1"/>
      <protection hidden="1"/>
    </xf>
    <xf numFmtId="0" fontId="6" fillId="4" borderId="24" xfId="0" applyFont="1" applyFill="1" applyBorder="1" applyAlignment="1" applyProtection="1">
      <alignment wrapText="1"/>
      <protection hidden="1"/>
    </xf>
    <xf numFmtId="166" fontId="0" fillId="0" borderId="24" xfId="0" applyNumberFormat="1" applyFill="1" applyBorder="1" applyAlignment="1" applyProtection="1">
      <alignment/>
      <protection hidden="1"/>
    </xf>
    <xf numFmtId="166" fontId="6" fillId="12" borderId="25" xfId="0" applyNumberFormat="1" applyFont="1" applyFill="1" applyBorder="1" applyAlignment="1" applyProtection="1">
      <alignment horizontal="center"/>
      <protection hidden="1"/>
    </xf>
    <xf numFmtId="0" fontId="0" fillId="0" borderId="26" xfId="0" applyFill="1" applyBorder="1" applyAlignment="1" applyProtection="1">
      <alignment/>
      <protection hidden="1"/>
    </xf>
    <xf numFmtId="0" fontId="0" fillId="0" borderId="27" xfId="0" applyFill="1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6" fillId="0" borderId="4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0" borderId="5" xfId="0" applyFont="1" applyFill="1" applyBorder="1" applyAlignment="1" applyProtection="1">
      <alignment/>
      <protection hidden="1"/>
    </xf>
    <xf numFmtId="0" fontId="7" fillId="0" borderId="1" xfId="0" applyFont="1" applyFill="1" applyBorder="1" applyAlignment="1" applyProtection="1">
      <alignment/>
      <protection hidden="1"/>
    </xf>
    <xf numFmtId="0" fontId="6" fillId="0" borderId="2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6" fillId="2" borderId="2" xfId="0" applyFont="1" applyFill="1" applyBorder="1" applyAlignment="1" applyProtection="1">
      <alignment/>
      <protection hidden="1"/>
    </xf>
    <xf numFmtId="0" fontId="6" fillId="0" borderId="3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13" borderId="0" xfId="0" applyFont="1" applyFill="1" applyBorder="1" applyAlignment="1" applyProtection="1">
      <alignment/>
      <protection hidden="1"/>
    </xf>
    <xf numFmtId="0" fontId="6" fillId="14" borderId="4" xfId="0" applyFont="1" applyFill="1" applyBorder="1" applyAlignment="1" applyProtection="1">
      <alignment/>
      <protection hidden="1"/>
    </xf>
    <xf numFmtId="0" fontId="6" fillId="14" borderId="0" xfId="0" applyFont="1" applyFill="1" applyBorder="1" applyAlignment="1" applyProtection="1">
      <alignment/>
      <protection hidden="1"/>
    </xf>
    <xf numFmtId="0" fontId="6" fillId="8" borderId="0" xfId="0" applyFont="1" applyFill="1" applyBorder="1" applyAlignment="1" applyProtection="1">
      <alignment/>
      <protection hidden="1"/>
    </xf>
    <xf numFmtId="0" fontId="6" fillId="6" borderId="0" xfId="0" applyFont="1" applyFill="1" applyBorder="1" applyAlignment="1" applyProtection="1">
      <alignment/>
      <protection hidden="1"/>
    </xf>
    <xf numFmtId="0" fontId="6" fillId="4" borderId="0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6" fillId="11" borderId="0" xfId="0" applyFont="1" applyFill="1" applyBorder="1" applyAlignment="1" applyProtection="1">
      <alignment/>
      <protection hidden="1"/>
    </xf>
    <xf numFmtId="0" fontId="0" fillId="14" borderId="4" xfId="0" applyFill="1" applyBorder="1" applyAlignment="1" applyProtection="1">
      <alignment/>
      <protection hidden="1"/>
    </xf>
    <xf numFmtId="0" fontId="0" fillId="14" borderId="0" xfId="0" applyFill="1" applyAlignment="1" applyProtection="1">
      <alignment/>
      <protection hidden="1"/>
    </xf>
    <xf numFmtId="0" fontId="6" fillId="0" borderId="29" xfId="0" applyFont="1" applyFill="1" applyBorder="1" applyAlignment="1" applyProtection="1">
      <alignment/>
      <protection hidden="1"/>
    </xf>
    <xf numFmtId="0" fontId="6" fillId="0" borderId="30" xfId="0" applyFont="1" applyFill="1" applyBorder="1" applyAlignment="1" applyProtection="1">
      <alignment/>
      <protection hidden="1"/>
    </xf>
    <xf numFmtId="0" fontId="6" fillId="0" borderId="31" xfId="0" applyFont="1" applyFill="1" applyBorder="1" applyAlignment="1" applyProtection="1">
      <alignment/>
      <protection hidden="1"/>
    </xf>
    <xf numFmtId="0" fontId="7" fillId="0" borderId="30" xfId="0" applyFont="1" applyFill="1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14" borderId="29" xfId="0" applyFill="1" applyBorder="1" applyAlignment="1" applyProtection="1">
      <alignment/>
      <protection hidden="1"/>
    </xf>
    <xf numFmtId="0" fontId="0" fillId="14" borderId="30" xfId="0" applyFill="1" applyBorder="1" applyAlignment="1" applyProtection="1">
      <alignment/>
      <protection hidden="1"/>
    </xf>
    <xf numFmtId="0" fontId="7" fillId="4" borderId="24" xfId="0" applyFont="1" applyFill="1" applyBorder="1" applyAlignment="1" applyProtection="1">
      <alignment horizontal="center"/>
      <protection locked="0"/>
    </xf>
    <xf numFmtId="0" fontId="7" fillId="4" borderId="17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8" borderId="17" xfId="0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 applyProtection="1">
      <alignment horizontal="center"/>
      <protection locked="0"/>
    </xf>
    <xf numFmtId="166" fontId="7" fillId="14" borderId="11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0" fillId="10" borderId="19" xfId="0" applyFill="1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3" borderId="19" xfId="0" applyFill="1" applyBorder="1" applyAlignment="1" applyProtection="1">
      <alignment/>
      <protection hidden="1"/>
    </xf>
    <xf numFmtId="0" fontId="0" fillId="5" borderId="19" xfId="0" applyFill="1" applyBorder="1" applyAlignment="1" applyProtection="1">
      <alignment/>
      <protection hidden="1"/>
    </xf>
    <xf numFmtId="0" fontId="0" fillId="7" borderId="19" xfId="0" applyFill="1" applyBorder="1" applyAlignment="1" applyProtection="1">
      <alignment/>
      <protection hidden="1"/>
    </xf>
    <xf numFmtId="0" fontId="0" fillId="9" borderId="19" xfId="0" applyFill="1" applyBorder="1" applyAlignment="1" applyProtection="1">
      <alignment/>
      <protection hidden="1"/>
    </xf>
    <xf numFmtId="0" fontId="2" fillId="10" borderId="32" xfId="0" applyFont="1" applyFill="1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3" fillId="10" borderId="33" xfId="0" applyFont="1" applyFill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166" fontId="6" fillId="0" borderId="2" xfId="0" applyNumberFormat="1" applyFont="1" applyFill="1" applyBorder="1" applyAlignment="1" applyProtection="1">
      <alignment horizontal="left"/>
      <protection hidden="1"/>
    </xf>
    <xf numFmtId="0" fontId="0" fillId="0" borderId="3" xfId="0" applyFont="1" applyFill="1" applyBorder="1" applyAlignment="1" applyProtection="1">
      <alignment horizontal="left"/>
      <protection hidden="1"/>
    </xf>
    <xf numFmtId="0" fontId="7" fillId="0" borderId="1" xfId="0" applyFont="1" applyFill="1" applyBorder="1" applyAlignment="1" applyProtection="1">
      <alignment/>
      <protection hidden="1"/>
    </xf>
    <xf numFmtId="0" fontId="7" fillId="0" borderId="2" xfId="0" applyFont="1" applyFill="1" applyBorder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0" fontId="6" fillId="0" borderId="2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7" fillId="14" borderId="1" xfId="0" applyFont="1" applyFill="1" applyBorder="1" applyAlignment="1" applyProtection="1">
      <alignment/>
      <protection hidden="1"/>
    </xf>
    <xf numFmtId="0" fontId="1" fillId="14" borderId="2" xfId="0" applyFont="1" applyFill="1" applyBorder="1" applyAlignment="1" applyProtection="1">
      <alignment/>
      <protection hidden="1"/>
    </xf>
    <xf numFmtId="0" fontId="6" fillId="14" borderId="2" xfId="0" applyFont="1" applyFill="1" applyBorder="1" applyAlignment="1" applyProtection="1">
      <alignment wrapText="1"/>
      <protection hidden="1"/>
    </xf>
    <xf numFmtId="0" fontId="0" fillId="0" borderId="2" xfId="0" applyBorder="1" applyAlignment="1" applyProtection="1">
      <alignment wrapText="1"/>
      <protection hidden="1"/>
    </xf>
    <xf numFmtId="0" fontId="0" fillId="0" borderId="3" xfId="0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5" xfId="0" applyBorder="1" applyAlignment="1" applyProtection="1">
      <alignment wrapText="1"/>
      <protection hidden="1"/>
    </xf>
    <xf numFmtId="166" fontId="6" fillId="0" borderId="0" xfId="0" applyNumberFormat="1" applyFont="1" applyFill="1" applyBorder="1" applyAlignment="1" applyProtection="1">
      <alignment horizontal="left"/>
      <protection hidden="1"/>
    </xf>
    <xf numFmtId="0" fontId="6" fillId="0" borderId="5" xfId="0" applyFont="1" applyFill="1" applyBorder="1" applyAlignment="1" applyProtection="1">
      <alignment horizontal="left"/>
      <protection hidden="1"/>
    </xf>
    <xf numFmtId="1" fontId="6" fillId="0" borderId="0" xfId="0" applyNumberFormat="1" applyFont="1" applyFill="1" applyBorder="1" applyAlignment="1" applyProtection="1">
      <alignment horizontal="left"/>
      <protection hidden="1"/>
    </xf>
    <xf numFmtId="1" fontId="6" fillId="0" borderId="5" xfId="0" applyNumberFormat="1" applyFont="1" applyFill="1" applyBorder="1" applyAlignment="1" applyProtection="1">
      <alignment horizontal="left"/>
      <protection hidden="1"/>
    </xf>
    <xf numFmtId="0" fontId="7" fillId="14" borderId="4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14" borderId="0" xfId="0" applyFill="1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5" xfId="0" applyBorder="1" applyAlignment="1" applyProtection="1">
      <alignment vertical="top" wrapText="1"/>
      <protection hidden="1"/>
    </xf>
    <xf numFmtId="0" fontId="0" fillId="0" borderId="30" xfId="0" applyBorder="1" applyAlignment="1" applyProtection="1">
      <alignment vertical="top" wrapText="1"/>
      <protection hidden="1"/>
    </xf>
    <xf numFmtId="0" fontId="0" fillId="0" borderId="31" xfId="0" applyBorder="1" applyAlignment="1" applyProtection="1">
      <alignment vertical="top" wrapText="1"/>
      <protection hidden="1"/>
    </xf>
    <xf numFmtId="0" fontId="6" fillId="0" borderId="30" xfId="0" applyFont="1" applyFill="1" applyBorder="1" applyAlignment="1" applyProtection="1">
      <alignment/>
      <protection hidden="1"/>
    </xf>
    <xf numFmtId="166" fontId="7" fillId="0" borderId="17" xfId="0" applyNumberFormat="1" applyFont="1" applyFill="1" applyBorder="1" applyAlignment="1" applyProtection="1">
      <alignment horizontal="center"/>
      <protection hidden="1" locked="0"/>
    </xf>
    <xf numFmtId="166" fontId="7" fillId="0" borderId="18" xfId="0" applyNumberFormat="1" applyFont="1" applyFill="1" applyBorder="1" applyAlignment="1" applyProtection="1">
      <alignment horizontal="center"/>
      <protection hidden="1"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5">
    <dxf>
      <border>
        <left style="thin"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fill>
        <patternFill>
          <bgColor rgb="FFCC99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>
          <bgColor rgb="FFC0C0C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>
          <color rgb="FFFF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>
          <bgColor rgb="FFCC99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3</xdr:row>
      <xdr:rowOff>57150</xdr:rowOff>
    </xdr:from>
    <xdr:to>
      <xdr:col>2</xdr:col>
      <xdr:colOff>3152775</xdr:colOff>
      <xdr:row>3</xdr:row>
      <xdr:rowOff>428625</xdr:rowOff>
    </xdr:to>
    <xdr:sp>
      <xdr:nvSpPr>
        <xdr:cNvPr id="1" name="AutoShape 2"/>
        <xdr:cNvSpPr>
          <a:spLocks/>
        </xdr:cNvSpPr>
      </xdr:nvSpPr>
      <xdr:spPr>
        <a:xfrm>
          <a:off x="1552575" y="1238250"/>
          <a:ext cx="2667000" cy="371475"/>
        </a:xfrm>
        <a:prstGeom prst="borderCallout2">
          <a:avLst>
            <a:gd name="adj1" fmla="val 91787"/>
            <a:gd name="adj2" fmla="val 111537"/>
            <a:gd name="adj3" fmla="val 71787"/>
            <a:gd name="adj4" fmla="val -19231"/>
            <a:gd name="adj5" fmla="val 52856"/>
            <a:gd name="adj6" fmla="val -19231"/>
            <a:gd name="adj7" fmla="val -3930"/>
            <a:gd name="adj8" fmla="val -38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Veuillez indiquer dans la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case jaune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la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date estimée du dépôt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du dossier en préfecture</a:t>
          </a:r>
        </a:p>
      </xdr:txBody>
    </xdr:sp>
    <xdr:clientData/>
  </xdr:twoCellAnchor>
  <xdr:twoCellAnchor editAs="oneCell">
    <xdr:from>
      <xdr:col>2</xdr:col>
      <xdr:colOff>676275</xdr:colOff>
      <xdr:row>0</xdr:row>
      <xdr:rowOff>38100</xdr:rowOff>
    </xdr:from>
    <xdr:to>
      <xdr:col>2</xdr:col>
      <xdr:colOff>1762125</xdr:colOff>
      <xdr:row>0</xdr:row>
      <xdr:rowOff>685800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38100"/>
          <a:ext cx="1085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1</xdr:row>
      <xdr:rowOff>123825</xdr:rowOff>
    </xdr:from>
    <xdr:to>
      <xdr:col>5</xdr:col>
      <xdr:colOff>285750</xdr:colOff>
      <xdr:row>3</xdr:row>
      <xdr:rowOff>19050</xdr:rowOff>
    </xdr:to>
    <xdr:sp>
      <xdr:nvSpPr>
        <xdr:cNvPr id="3" name="AutoShape 4"/>
        <xdr:cNvSpPr>
          <a:spLocks/>
        </xdr:cNvSpPr>
      </xdr:nvSpPr>
      <xdr:spPr>
        <a:xfrm>
          <a:off x="4648200" y="981075"/>
          <a:ext cx="1400175" cy="219075"/>
        </a:xfrm>
        <a:prstGeom prst="borderCallout2">
          <a:avLst>
            <a:gd name="adj1" fmla="val 75199"/>
            <a:gd name="adj2" fmla="val -2175"/>
            <a:gd name="adj3" fmla="val 65750"/>
            <a:gd name="adj4" fmla="val 2175"/>
            <a:gd name="adj5" fmla="val 56300"/>
            <a:gd name="adj6" fmla="val 2175"/>
            <a:gd name="adj7" fmla="val -229527"/>
            <a:gd name="adj8" fmla="val 2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Barre de défilement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P56"/>
  <sheetViews>
    <sheetView showGridLines="0" tabSelected="1" zoomScale="70" zoomScaleNormal="70" zoomScaleSheetLayoutView="70" workbookViewId="0" topLeftCell="A1">
      <pane ySplit="6" topLeftCell="BM7" activePane="bottomLeft" state="frozen"/>
      <selection pane="topLeft" activeCell="A1" sqref="A1"/>
      <selection pane="bottomLeft" activeCell="F5" sqref="F5"/>
    </sheetView>
  </sheetViews>
  <sheetFormatPr defaultColWidth="11.421875" defaultRowHeight="12.75"/>
  <cols>
    <col min="1" max="1" width="4.00390625" style="0" bestFit="1" customWidth="1"/>
    <col min="2" max="2" width="12.00390625" style="0" bestFit="1" customWidth="1"/>
    <col min="3" max="3" width="52.421875" style="0" customWidth="1"/>
    <col min="4" max="4" width="6.140625" style="0" customWidth="1"/>
    <col min="5" max="5" width="11.8515625" style="0" bestFit="1" customWidth="1"/>
    <col min="7" max="9" width="4.8515625" style="0" bestFit="1" customWidth="1"/>
    <col min="10" max="10" width="5.421875" style="0" bestFit="1" customWidth="1"/>
    <col min="11" max="11" width="4.28125" style="0" customWidth="1"/>
    <col min="12" max="17" width="4.8515625" style="0" bestFit="1" customWidth="1"/>
    <col min="18" max="18" width="5.00390625" style="0" bestFit="1" customWidth="1"/>
    <col min="19" max="24" width="4.8515625" style="0" bestFit="1" customWidth="1"/>
    <col min="25" max="25" width="5.00390625" style="0" bestFit="1" customWidth="1"/>
    <col min="26" max="31" width="4.8515625" style="0" bestFit="1" customWidth="1"/>
    <col min="32" max="32" width="5.00390625" style="0" bestFit="1" customWidth="1"/>
    <col min="33" max="38" width="4.8515625" style="0" bestFit="1" customWidth="1"/>
    <col min="39" max="39" width="5.00390625" style="0" bestFit="1" customWidth="1"/>
    <col min="40" max="42" width="4.8515625" style="0" bestFit="1" customWidth="1"/>
    <col min="43" max="43" width="5.7109375" style="0" customWidth="1"/>
  </cols>
  <sheetData>
    <row r="1" spans="1:42" ht="67.5" customHeight="1" thickBot="1">
      <c r="A1" s="129" t="s">
        <v>0</v>
      </c>
      <c r="B1" s="130"/>
      <c r="C1" s="130"/>
      <c r="D1" s="131" t="s">
        <v>76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3"/>
    </row>
    <row r="2" spans="1:42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3"/>
    </row>
    <row r="3" spans="1:4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7"/>
    </row>
    <row r="4" spans="1:42" ht="44.25">
      <c r="A4" s="4"/>
      <c r="B4" s="5"/>
      <c r="C4" s="5"/>
      <c r="D4" s="5"/>
      <c r="E4" s="5"/>
      <c r="F4" s="8">
        <f ca="1">TODAY()</f>
        <v>42426</v>
      </c>
      <c r="G4" s="9">
        <f>E7+F5</f>
        <v>42423</v>
      </c>
      <c r="H4" s="9">
        <f>G4+1</f>
        <v>42424</v>
      </c>
      <c r="I4" s="9">
        <f aca="true" t="shared" si="0" ref="I4:AP4">H4+1</f>
        <v>42425</v>
      </c>
      <c r="J4" s="9">
        <f t="shared" si="0"/>
        <v>42426</v>
      </c>
      <c r="K4" s="9">
        <f t="shared" si="0"/>
        <v>42427</v>
      </c>
      <c r="L4" s="9">
        <f t="shared" si="0"/>
        <v>42428</v>
      </c>
      <c r="M4" s="9">
        <f t="shared" si="0"/>
        <v>42429</v>
      </c>
      <c r="N4" s="9">
        <f t="shared" si="0"/>
        <v>42430</v>
      </c>
      <c r="O4" s="9">
        <f t="shared" si="0"/>
        <v>42431</v>
      </c>
      <c r="P4" s="9">
        <f t="shared" si="0"/>
        <v>42432</v>
      </c>
      <c r="Q4" s="9">
        <f t="shared" si="0"/>
        <v>42433</v>
      </c>
      <c r="R4" s="9">
        <f t="shared" si="0"/>
        <v>42434</v>
      </c>
      <c r="S4" s="9">
        <f t="shared" si="0"/>
        <v>42435</v>
      </c>
      <c r="T4" s="9">
        <f t="shared" si="0"/>
        <v>42436</v>
      </c>
      <c r="U4" s="9">
        <f t="shared" si="0"/>
        <v>42437</v>
      </c>
      <c r="V4" s="9">
        <f t="shared" si="0"/>
        <v>42438</v>
      </c>
      <c r="W4" s="9">
        <f t="shared" si="0"/>
        <v>42439</v>
      </c>
      <c r="X4" s="9">
        <f t="shared" si="0"/>
        <v>42440</v>
      </c>
      <c r="Y4" s="9">
        <f t="shared" si="0"/>
        <v>42441</v>
      </c>
      <c r="Z4" s="9">
        <f t="shared" si="0"/>
        <v>42442</v>
      </c>
      <c r="AA4" s="9">
        <f t="shared" si="0"/>
        <v>42443</v>
      </c>
      <c r="AB4" s="9">
        <f t="shared" si="0"/>
        <v>42444</v>
      </c>
      <c r="AC4" s="9">
        <f t="shared" si="0"/>
        <v>42445</v>
      </c>
      <c r="AD4" s="9">
        <f t="shared" si="0"/>
        <v>42446</v>
      </c>
      <c r="AE4" s="9">
        <f t="shared" si="0"/>
        <v>42447</v>
      </c>
      <c r="AF4" s="9">
        <f t="shared" si="0"/>
        <v>42448</v>
      </c>
      <c r="AG4" s="9">
        <f t="shared" si="0"/>
        <v>42449</v>
      </c>
      <c r="AH4" s="9">
        <f t="shared" si="0"/>
        <v>42450</v>
      </c>
      <c r="AI4" s="9">
        <f t="shared" si="0"/>
        <v>42451</v>
      </c>
      <c r="AJ4" s="9">
        <f t="shared" si="0"/>
        <v>42452</v>
      </c>
      <c r="AK4" s="9">
        <f t="shared" si="0"/>
        <v>42453</v>
      </c>
      <c r="AL4" s="9">
        <f t="shared" si="0"/>
        <v>42454</v>
      </c>
      <c r="AM4" s="9">
        <f t="shared" si="0"/>
        <v>42455</v>
      </c>
      <c r="AN4" s="9">
        <f t="shared" si="0"/>
        <v>42456</v>
      </c>
      <c r="AO4" s="9">
        <f t="shared" si="0"/>
        <v>42457</v>
      </c>
      <c r="AP4" s="10">
        <f t="shared" si="0"/>
        <v>42458</v>
      </c>
    </row>
    <row r="5" spans="1:42" ht="12.75">
      <c r="A5" s="11"/>
      <c r="B5" s="12"/>
      <c r="C5" s="12"/>
      <c r="D5" s="13"/>
      <c r="E5" s="14"/>
      <c r="F5" s="121">
        <v>0</v>
      </c>
      <c r="G5" s="15" t="str">
        <f>TEXT(G4,"jjj")</f>
        <v>mar</v>
      </c>
      <c r="H5" s="15" t="str">
        <f aca="true" t="shared" si="1" ref="H5:AP5">TEXT(H4,"jjj")</f>
        <v>mer</v>
      </c>
      <c r="I5" s="15" t="str">
        <f t="shared" si="1"/>
        <v>jeu</v>
      </c>
      <c r="J5" s="15" t="str">
        <f t="shared" si="1"/>
        <v>ven</v>
      </c>
      <c r="K5" s="15" t="str">
        <f t="shared" si="1"/>
        <v>sam</v>
      </c>
      <c r="L5" s="15" t="str">
        <f t="shared" si="1"/>
        <v>dim</v>
      </c>
      <c r="M5" s="15" t="str">
        <f t="shared" si="1"/>
        <v>lun</v>
      </c>
      <c r="N5" s="15" t="str">
        <f t="shared" si="1"/>
        <v>mar</v>
      </c>
      <c r="O5" s="15" t="str">
        <f t="shared" si="1"/>
        <v>mer</v>
      </c>
      <c r="P5" s="15" t="str">
        <f t="shared" si="1"/>
        <v>jeu</v>
      </c>
      <c r="Q5" s="15" t="str">
        <f t="shared" si="1"/>
        <v>ven</v>
      </c>
      <c r="R5" s="15" t="str">
        <f t="shared" si="1"/>
        <v>sam</v>
      </c>
      <c r="S5" s="15" t="str">
        <f t="shared" si="1"/>
        <v>dim</v>
      </c>
      <c r="T5" s="15" t="str">
        <f t="shared" si="1"/>
        <v>lun</v>
      </c>
      <c r="U5" s="15" t="str">
        <f t="shared" si="1"/>
        <v>mar</v>
      </c>
      <c r="V5" s="15" t="str">
        <f t="shared" si="1"/>
        <v>mer</v>
      </c>
      <c r="W5" s="15" t="str">
        <f t="shared" si="1"/>
        <v>jeu</v>
      </c>
      <c r="X5" s="15" t="str">
        <f t="shared" si="1"/>
        <v>ven</v>
      </c>
      <c r="Y5" s="15" t="str">
        <f t="shared" si="1"/>
        <v>sam</v>
      </c>
      <c r="Z5" s="15" t="str">
        <f t="shared" si="1"/>
        <v>dim</v>
      </c>
      <c r="AA5" s="15" t="str">
        <f t="shared" si="1"/>
        <v>lun</v>
      </c>
      <c r="AB5" s="15" t="str">
        <f t="shared" si="1"/>
        <v>mar</v>
      </c>
      <c r="AC5" s="15" t="str">
        <f t="shared" si="1"/>
        <v>mer</v>
      </c>
      <c r="AD5" s="15" t="str">
        <f t="shared" si="1"/>
        <v>jeu</v>
      </c>
      <c r="AE5" s="15" t="str">
        <f t="shared" si="1"/>
        <v>ven</v>
      </c>
      <c r="AF5" s="15" t="str">
        <f t="shared" si="1"/>
        <v>sam</v>
      </c>
      <c r="AG5" s="15" t="str">
        <f t="shared" si="1"/>
        <v>dim</v>
      </c>
      <c r="AH5" s="15" t="str">
        <f t="shared" si="1"/>
        <v>lun</v>
      </c>
      <c r="AI5" s="15" t="str">
        <f t="shared" si="1"/>
        <v>mar</v>
      </c>
      <c r="AJ5" s="15" t="str">
        <f t="shared" si="1"/>
        <v>mer</v>
      </c>
      <c r="AK5" s="15" t="str">
        <f t="shared" si="1"/>
        <v>jeu</v>
      </c>
      <c r="AL5" s="15" t="str">
        <f t="shared" si="1"/>
        <v>ven</v>
      </c>
      <c r="AM5" s="15" t="str">
        <f t="shared" si="1"/>
        <v>sam</v>
      </c>
      <c r="AN5" s="15" t="str">
        <f t="shared" si="1"/>
        <v>dim</v>
      </c>
      <c r="AO5" s="15" t="str">
        <f t="shared" si="1"/>
        <v>lun</v>
      </c>
      <c r="AP5" s="16" t="str">
        <f t="shared" si="1"/>
        <v>mar</v>
      </c>
    </row>
    <row r="6" spans="1:42" ht="12.75">
      <c r="A6" s="17"/>
      <c r="B6" s="18" t="s">
        <v>1</v>
      </c>
      <c r="C6" s="19" t="s">
        <v>2</v>
      </c>
      <c r="D6" s="20" t="s">
        <v>3</v>
      </c>
      <c r="E6" s="20" t="s">
        <v>4</v>
      </c>
      <c r="F6" s="21" t="s">
        <v>5</v>
      </c>
      <c r="G6" s="22">
        <f>DAY(G4)</f>
        <v>23</v>
      </c>
      <c r="H6" s="22">
        <f>DAY(H4)</f>
        <v>24</v>
      </c>
      <c r="I6" s="22">
        <f>DAY(I4)</f>
        <v>25</v>
      </c>
      <c r="J6" s="22">
        <f aca="true" t="shared" si="2" ref="J6:AP6">DAY(J4)</f>
        <v>26</v>
      </c>
      <c r="K6" s="22">
        <f t="shared" si="2"/>
        <v>27</v>
      </c>
      <c r="L6" s="22">
        <f t="shared" si="2"/>
        <v>28</v>
      </c>
      <c r="M6" s="22">
        <f t="shared" si="2"/>
        <v>29</v>
      </c>
      <c r="N6" s="22">
        <f t="shared" si="2"/>
        <v>1</v>
      </c>
      <c r="O6" s="22">
        <f t="shared" si="2"/>
        <v>2</v>
      </c>
      <c r="P6" s="22">
        <f t="shared" si="2"/>
        <v>3</v>
      </c>
      <c r="Q6" s="22">
        <f t="shared" si="2"/>
        <v>4</v>
      </c>
      <c r="R6" s="22">
        <f t="shared" si="2"/>
        <v>5</v>
      </c>
      <c r="S6" s="22">
        <f t="shared" si="2"/>
        <v>6</v>
      </c>
      <c r="T6" s="22">
        <f t="shared" si="2"/>
        <v>7</v>
      </c>
      <c r="U6" s="22">
        <f t="shared" si="2"/>
        <v>8</v>
      </c>
      <c r="V6" s="22">
        <f t="shared" si="2"/>
        <v>9</v>
      </c>
      <c r="W6" s="22">
        <f t="shared" si="2"/>
        <v>10</v>
      </c>
      <c r="X6" s="22">
        <f t="shared" si="2"/>
        <v>11</v>
      </c>
      <c r="Y6" s="22">
        <f t="shared" si="2"/>
        <v>12</v>
      </c>
      <c r="Z6" s="22">
        <f t="shared" si="2"/>
        <v>13</v>
      </c>
      <c r="AA6" s="22">
        <f t="shared" si="2"/>
        <v>14</v>
      </c>
      <c r="AB6" s="22">
        <f t="shared" si="2"/>
        <v>15</v>
      </c>
      <c r="AC6" s="22">
        <f t="shared" si="2"/>
        <v>16</v>
      </c>
      <c r="AD6" s="22">
        <f t="shared" si="2"/>
        <v>17</v>
      </c>
      <c r="AE6" s="22">
        <f t="shared" si="2"/>
        <v>18</v>
      </c>
      <c r="AF6" s="22">
        <f t="shared" si="2"/>
        <v>19</v>
      </c>
      <c r="AG6" s="22">
        <f t="shared" si="2"/>
        <v>20</v>
      </c>
      <c r="AH6" s="22">
        <f t="shared" si="2"/>
        <v>21</v>
      </c>
      <c r="AI6" s="22">
        <f t="shared" si="2"/>
        <v>22</v>
      </c>
      <c r="AJ6" s="22">
        <f t="shared" si="2"/>
        <v>23</v>
      </c>
      <c r="AK6" s="22">
        <f t="shared" si="2"/>
        <v>24</v>
      </c>
      <c r="AL6" s="22">
        <f t="shared" si="2"/>
        <v>25</v>
      </c>
      <c r="AM6" s="22">
        <f t="shared" si="2"/>
        <v>26</v>
      </c>
      <c r="AN6" s="22">
        <f t="shared" si="2"/>
        <v>27</v>
      </c>
      <c r="AO6" s="22">
        <f t="shared" si="2"/>
        <v>28</v>
      </c>
      <c r="AP6" s="23">
        <f t="shared" si="2"/>
        <v>29</v>
      </c>
    </row>
    <row r="7" spans="1:42" ht="12.75">
      <c r="A7" s="24">
        <v>0</v>
      </c>
      <c r="B7" s="25" t="s">
        <v>6</v>
      </c>
      <c r="C7" s="26" t="s">
        <v>7</v>
      </c>
      <c r="D7" s="27">
        <v>1</v>
      </c>
      <c r="E7" s="120">
        <v>42423</v>
      </c>
      <c r="F7" s="28">
        <f>IF(C7="","",IF($B$4="OUI",SERIE.JOUR.OUVRE(E7,IF(WEEKDAY(E7,2)&gt;=6,D7,D7-1)),E7+D7-1))</f>
        <v>42423</v>
      </c>
      <c r="G7" s="29"/>
      <c r="H7" s="30"/>
      <c r="I7" s="30"/>
      <c r="J7" s="30"/>
      <c r="K7" s="30"/>
      <c r="L7" s="30"/>
      <c r="M7" s="30"/>
      <c r="N7" s="30"/>
      <c r="O7" s="30"/>
      <c r="P7" s="30"/>
      <c r="Q7" s="30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2"/>
    </row>
    <row r="8" spans="1:42" ht="12.75">
      <c r="A8" s="33"/>
      <c r="B8" s="34"/>
      <c r="C8" s="35" t="s">
        <v>8</v>
      </c>
      <c r="D8" s="36"/>
      <c r="E8" s="37"/>
      <c r="F8" s="38"/>
      <c r="G8" s="125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4"/>
    </row>
    <row r="9" spans="1:42" ht="12.75">
      <c r="A9" s="39">
        <v>1</v>
      </c>
      <c r="B9" s="40" t="s">
        <v>13</v>
      </c>
      <c r="C9" s="41" t="s">
        <v>9</v>
      </c>
      <c r="D9" s="42">
        <v>1</v>
      </c>
      <c r="E9" s="43">
        <f>F7</f>
        <v>42423</v>
      </c>
      <c r="F9" s="44">
        <f aca="true" t="shared" si="3" ref="F9:F47">IF(C9="","",IF($B$4="OUI",SERIE.JOUR.OUVRE(E9,IF(WEEKDAY(E9,2)&gt;=6,D9,D9-1)),E9+D9-1))</f>
        <v>42423</v>
      </c>
      <c r="G9" s="45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8"/>
    </row>
    <row r="10" spans="1:42" ht="23.25">
      <c r="A10" s="39">
        <v>2</v>
      </c>
      <c r="B10" s="40"/>
      <c r="C10" s="41" t="s">
        <v>10</v>
      </c>
      <c r="D10" s="42">
        <v>3</v>
      </c>
      <c r="E10" s="43">
        <f>F9</f>
        <v>42423</v>
      </c>
      <c r="F10" s="44">
        <f t="shared" si="3"/>
        <v>42425</v>
      </c>
      <c r="G10" s="45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8"/>
    </row>
    <row r="11" spans="1:42" ht="12.75">
      <c r="A11" s="39">
        <v>3</v>
      </c>
      <c r="B11" s="40"/>
      <c r="C11" s="49" t="s">
        <v>11</v>
      </c>
      <c r="D11" s="116">
        <v>45</v>
      </c>
      <c r="E11" s="43">
        <f>F10</f>
        <v>42425</v>
      </c>
      <c r="F11" s="44">
        <f t="shared" si="3"/>
        <v>42469</v>
      </c>
      <c r="G11" s="45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8"/>
    </row>
    <row r="12" spans="1:42" ht="12.75">
      <c r="A12" s="39">
        <v>4</v>
      </c>
      <c r="B12" s="40"/>
      <c r="C12" s="41" t="s">
        <v>12</v>
      </c>
      <c r="D12" s="42">
        <v>3</v>
      </c>
      <c r="E12" s="43">
        <f>F11</f>
        <v>42469</v>
      </c>
      <c r="F12" s="44">
        <f t="shared" si="3"/>
        <v>42471</v>
      </c>
      <c r="G12" s="45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8"/>
    </row>
    <row r="13" spans="1:42" ht="12.75">
      <c r="A13" s="39">
        <v>5</v>
      </c>
      <c r="B13" s="40" t="s">
        <v>13</v>
      </c>
      <c r="C13" s="41" t="s">
        <v>14</v>
      </c>
      <c r="D13" s="42">
        <v>3</v>
      </c>
      <c r="E13" s="43">
        <f>F7</f>
        <v>42423</v>
      </c>
      <c r="F13" s="44">
        <f t="shared" si="3"/>
        <v>42425</v>
      </c>
      <c r="G13" s="45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8"/>
    </row>
    <row r="14" spans="1:42" ht="12.75">
      <c r="A14" s="50"/>
      <c r="B14" s="51"/>
      <c r="C14" s="52" t="s">
        <v>15</v>
      </c>
      <c r="D14" s="53"/>
      <c r="E14" s="54"/>
      <c r="F14" s="55"/>
      <c r="G14" s="126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4"/>
    </row>
    <row r="15" spans="1:42" ht="36" customHeight="1">
      <c r="A15" s="39">
        <v>6</v>
      </c>
      <c r="B15" s="40" t="s">
        <v>16</v>
      </c>
      <c r="C15" s="41" t="s">
        <v>17</v>
      </c>
      <c r="D15" s="119">
        <v>3</v>
      </c>
      <c r="E15" s="43">
        <f>F12</f>
        <v>42471</v>
      </c>
      <c r="F15" s="44">
        <f t="shared" si="3"/>
        <v>42473</v>
      </c>
      <c r="G15" s="45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8"/>
    </row>
    <row r="16" spans="1:42" ht="12.75">
      <c r="A16" s="39">
        <v>7</v>
      </c>
      <c r="B16" s="40"/>
      <c r="C16" s="49" t="s">
        <v>18</v>
      </c>
      <c r="D16" s="116">
        <v>30</v>
      </c>
      <c r="E16" s="43">
        <f>F15</f>
        <v>42473</v>
      </c>
      <c r="F16" s="44">
        <f t="shared" si="3"/>
        <v>42502</v>
      </c>
      <c r="G16" s="45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8"/>
    </row>
    <row r="17" spans="1:42" ht="12.75">
      <c r="A17" s="39">
        <v>8</v>
      </c>
      <c r="B17" s="40" t="s">
        <v>19</v>
      </c>
      <c r="C17" s="41" t="s">
        <v>20</v>
      </c>
      <c r="D17" s="56">
        <v>30</v>
      </c>
      <c r="E17" s="43">
        <f>F16</f>
        <v>42502</v>
      </c>
      <c r="F17" s="44">
        <f t="shared" si="3"/>
        <v>42531</v>
      </c>
      <c r="G17" s="45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8"/>
    </row>
    <row r="18" spans="1:42" ht="12.75">
      <c r="A18" s="39">
        <v>9</v>
      </c>
      <c r="B18" s="40" t="s">
        <v>21</v>
      </c>
      <c r="C18" s="41" t="s">
        <v>22</v>
      </c>
      <c r="D18" s="56">
        <v>15</v>
      </c>
      <c r="E18" s="43">
        <f>F17</f>
        <v>42531</v>
      </c>
      <c r="F18" s="44">
        <f t="shared" si="3"/>
        <v>42545</v>
      </c>
      <c r="G18" s="45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8"/>
    </row>
    <row r="19" spans="1:42" ht="12.75">
      <c r="A19" s="39">
        <v>10</v>
      </c>
      <c r="B19" s="40" t="s">
        <v>19</v>
      </c>
      <c r="C19" s="41" t="s">
        <v>23</v>
      </c>
      <c r="D19" s="42">
        <v>3</v>
      </c>
      <c r="E19" s="43">
        <f>F16</f>
        <v>42502</v>
      </c>
      <c r="F19" s="44">
        <f t="shared" si="3"/>
        <v>42504</v>
      </c>
      <c r="G19" s="45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8"/>
    </row>
    <row r="20" spans="1:42" ht="12.75">
      <c r="A20" s="39">
        <v>11</v>
      </c>
      <c r="B20" s="40" t="s">
        <v>19</v>
      </c>
      <c r="C20" s="41" t="s">
        <v>24</v>
      </c>
      <c r="D20" s="56">
        <v>60</v>
      </c>
      <c r="E20" s="43">
        <f>F19</f>
        <v>42504</v>
      </c>
      <c r="F20" s="44">
        <f t="shared" si="3"/>
        <v>42563</v>
      </c>
      <c r="G20" s="45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8"/>
    </row>
    <row r="21" spans="1:42" ht="13.5" customHeight="1">
      <c r="A21" s="39">
        <v>12</v>
      </c>
      <c r="B21" s="40" t="s">
        <v>25</v>
      </c>
      <c r="C21" s="41" t="s">
        <v>26</v>
      </c>
      <c r="D21" s="42">
        <v>3</v>
      </c>
      <c r="E21" s="43">
        <f>F12</f>
        <v>42471</v>
      </c>
      <c r="F21" s="44">
        <f t="shared" si="3"/>
        <v>42473</v>
      </c>
      <c r="G21" s="45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8"/>
    </row>
    <row r="22" spans="1:42" ht="14.25" customHeight="1">
      <c r="A22" s="39">
        <v>13</v>
      </c>
      <c r="B22" s="40" t="s">
        <v>25</v>
      </c>
      <c r="C22" s="41" t="s">
        <v>27</v>
      </c>
      <c r="D22" s="56">
        <v>30</v>
      </c>
      <c r="E22" s="43">
        <f>F21</f>
        <v>42473</v>
      </c>
      <c r="F22" s="44">
        <f t="shared" si="3"/>
        <v>42502</v>
      </c>
      <c r="G22" s="45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8"/>
    </row>
    <row r="23" spans="1:42" ht="12.75">
      <c r="A23" s="39">
        <v>14</v>
      </c>
      <c r="B23" s="40"/>
      <c r="C23" s="41" t="s">
        <v>28</v>
      </c>
      <c r="D23" s="42">
        <v>3</v>
      </c>
      <c r="E23" s="43">
        <f>F22</f>
        <v>42502</v>
      </c>
      <c r="F23" s="44">
        <f t="shared" si="3"/>
        <v>42504</v>
      </c>
      <c r="G23" s="45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8"/>
    </row>
    <row r="24" spans="1:42" ht="12.75">
      <c r="A24" s="57"/>
      <c r="B24" s="58"/>
      <c r="C24" s="59" t="s">
        <v>29</v>
      </c>
      <c r="D24" s="60"/>
      <c r="E24" s="61"/>
      <c r="F24" s="62"/>
      <c r="G24" s="127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4"/>
    </row>
    <row r="25" spans="1:42" ht="23.25">
      <c r="A25" s="39">
        <v>15</v>
      </c>
      <c r="B25" s="40"/>
      <c r="C25" s="41" t="s">
        <v>74</v>
      </c>
      <c r="D25" s="63">
        <v>15</v>
      </c>
      <c r="E25" s="43">
        <f>F20</f>
        <v>42563</v>
      </c>
      <c r="F25" s="44">
        <f t="shared" si="3"/>
        <v>42577</v>
      </c>
      <c r="G25" s="45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8"/>
    </row>
    <row r="26" spans="1:42" ht="12.75">
      <c r="A26" s="39">
        <v>16</v>
      </c>
      <c r="B26" s="40"/>
      <c r="C26" s="41" t="s">
        <v>72</v>
      </c>
      <c r="D26" s="42">
        <v>1</v>
      </c>
      <c r="E26" s="43">
        <f>F25</f>
        <v>42577</v>
      </c>
      <c r="F26" s="44">
        <f t="shared" si="3"/>
        <v>42577</v>
      </c>
      <c r="G26" s="45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8"/>
    </row>
    <row r="27" spans="1:42" ht="12.75">
      <c r="A27" s="39">
        <v>17</v>
      </c>
      <c r="B27" s="40" t="s">
        <v>30</v>
      </c>
      <c r="C27" s="41" t="s">
        <v>73</v>
      </c>
      <c r="D27" s="63">
        <v>15</v>
      </c>
      <c r="E27" s="43">
        <f>F25</f>
        <v>42577</v>
      </c>
      <c r="F27" s="44">
        <f t="shared" si="3"/>
        <v>42591</v>
      </c>
      <c r="G27" s="45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8"/>
    </row>
    <row r="28" spans="1:42" ht="12.75">
      <c r="A28" s="39">
        <v>18</v>
      </c>
      <c r="B28" s="40" t="s">
        <v>31</v>
      </c>
      <c r="C28" s="41" t="s">
        <v>32</v>
      </c>
      <c r="D28" s="42">
        <v>3</v>
      </c>
      <c r="E28" s="43">
        <f>F25</f>
        <v>42577</v>
      </c>
      <c r="F28" s="44">
        <f t="shared" si="3"/>
        <v>42579</v>
      </c>
      <c r="G28" s="45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8"/>
    </row>
    <row r="29" spans="1:42" ht="12.75">
      <c r="A29" s="39">
        <v>19</v>
      </c>
      <c r="B29" s="40" t="s">
        <v>33</v>
      </c>
      <c r="C29" s="41" t="s">
        <v>34</v>
      </c>
      <c r="D29" s="118">
        <v>30</v>
      </c>
      <c r="E29" s="160">
        <f>F27</f>
        <v>42591</v>
      </c>
      <c r="F29" s="44">
        <f t="shared" si="3"/>
        <v>42620</v>
      </c>
      <c r="G29" s="45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8"/>
    </row>
    <row r="30" spans="1:42" ht="12.75">
      <c r="A30" s="39">
        <v>20</v>
      </c>
      <c r="B30" s="40" t="s">
        <v>31</v>
      </c>
      <c r="C30" s="41" t="s">
        <v>35</v>
      </c>
      <c r="D30" s="56">
        <v>45</v>
      </c>
      <c r="E30" s="43">
        <f>F27</f>
        <v>42591</v>
      </c>
      <c r="F30" s="44">
        <f t="shared" si="3"/>
        <v>42635</v>
      </c>
      <c r="G30" s="45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8"/>
    </row>
    <row r="31" spans="1:42" ht="12.75">
      <c r="A31" s="39">
        <v>21</v>
      </c>
      <c r="B31" s="40"/>
      <c r="C31" s="41" t="s">
        <v>36</v>
      </c>
      <c r="D31" s="42">
        <v>3</v>
      </c>
      <c r="E31" s="43">
        <f>F30</f>
        <v>42635</v>
      </c>
      <c r="F31" s="44">
        <f t="shared" si="3"/>
        <v>42637</v>
      </c>
      <c r="G31" s="45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8"/>
    </row>
    <row r="32" spans="1:42" ht="12.75">
      <c r="A32" s="64"/>
      <c r="B32" s="65"/>
      <c r="C32" s="66" t="s">
        <v>37</v>
      </c>
      <c r="D32" s="67"/>
      <c r="E32" s="68"/>
      <c r="F32" s="69"/>
      <c r="G32" s="128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4"/>
    </row>
    <row r="33" spans="1:42" ht="34.5">
      <c r="A33" s="39">
        <v>22</v>
      </c>
      <c r="B33" s="40" t="s">
        <v>38</v>
      </c>
      <c r="C33" s="41" t="s">
        <v>69</v>
      </c>
      <c r="D33" s="56">
        <v>30</v>
      </c>
      <c r="E33" s="43">
        <f>F29</f>
        <v>42620</v>
      </c>
      <c r="F33" s="44">
        <f t="shared" si="3"/>
        <v>42649</v>
      </c>
      <c r="G33" s="45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8"/>
    </row>
    <row r="34" spans="1:42" ht="23.25">
      <c r="A34" s="39">
        <v>23</v>
      </c>
      <c r="B34" s="40" t="s">
        <v>39</v>
      </c>
      <c r="C34" s="41" t="s">
        <v>40</v>
      </c>
      <c r="D34" s="117">
        <v>8</v>
      </c>
      <c r="E34" s="43">
        <f>E33</f>
        <v>42620</v>
      </c>
      <c r="F34" s="44">
        <f t="shared" si="3"/>
        <v>42627</v>
      </c>
      <c r="G34" s="45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8"/>
    </row>
    <row r="35" spans="1:42" ht="12.75">
      <c r="A35" s="39">
        <v>24</v>
      </c>
      <c r="B35" s="40" t="s">
        <v>39</v>
      </c>
      <c r="C35" s="41" t="s">
        <v>41</v>
      </c>
      <c r="D35" s="117">
        <v>15</v>
      </c>
      <c r="E35" s="43">
        <f>F34</f>
        <v>42627</v>
      </c>
      <c r="F35" s="44">
        <f t="shared" si="3"/>
        <v>42641</v>
      </c>
      <c r="G35" s="45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8"/>
    </row>
    <row r="36" spans="1:42" ht="23.25">
      <c r="A36" s="39">
        <v>25</v>
      </c>
      <c r="B36" s="40" t="s">
        <v>42</v>
      </c>
      <c r="C36" s="41" t="s">
        <v>43</v>
      </c>
      <c r="D36" s="42">
        <v>3</v>
      </c>
      <c r="E36" s="43">
        <f>F33</f>
        <v>42649</v>
      </c>
      <c r="F36" s="44">
        <f t="shared" si="3"/>
        <v>42651</v>
      </c>
      <c r="G36" s="45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8"/>
    </row>
    <row r="37" spans="1:42" ht="23.25">
      <c r="A37" s="39">
        <v>26</v>
      </c>
      <c r="B37" s="40" t="s">
        <v>44</v>
      </c>
      <c r="C37" s="41" t="s">
        <v>75</v>
      </c>
      <c r="D37" s="42">
        <v>3</v>
      </c>
      <c r="E37" s="43">
        <f>F33</f>
        <v>42649</v>
      </c>
      <c r="F37" s="44">
        <f t="shared" si="3"/>
        <v>42651</v>
      </c>
      <c r="G37" s="45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8"/>
    </row>
    <row r="38" spans="1:42" ht="12.75">
      <c r="A38" s="39">
        <v>27</v>
      </c>
      <c r="B38" s="40"/>
      <c r="C38" s="49" t="s">
        <v>45</v>
      </c>
      <c r="D38" s="70">
        <v>90</v>
      </c>
      <c r="E38" s="43">
        <f>F37</f>
        <v>42651</v>
      </c>
      <c r="F38" s="44">
        <f t="shared" si="3"/>
        <v>42740</v>
      </c>
      <c r="G38" s="45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8"/>
    </row>
    <row r="39" spans="1:42" ht="12.75">
      <c r="A39" s="39">
        <v>28</v>
      </c>
      <c r="B39" s="40"/>
      <c r="C39" s="41" t="s">
        <v>46</v>
      </c>
      <c r="D39" s="42">
        <v>3</v>
      </c>
      <c r="E39" s="43">
        <f>F38</f>
        <v>42740</v>
      </c>
      <c r="F39" s="44">
        <f t="shared" si="3"/>
        <v>42742</v>
      </c>
      <c r="G39" s="45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8"/>
    </row>
    <row r="40" spans="1:42" ht="12.75">
      <c r="A40" s="71"/>
      <c r="B40" s="72"/>
      <c r="C40" s="73" t="s">
        <v>47</v>
      </c>
      <c r="D40" s="74"/>
      <c r="E40" s="75"/>
      <c r="F40" s="76"/>
      <c r="G40" s="122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4"/>
    </row>
    <row r="41" spans="1:42" ht="12.75">
      <c r="A41" s="39">
        <v>29</v>
      </c>
      <c r="B41" s="40"/>
      <c r="C41" s="41" t="s">
        <v>48</v>
      </c>
      <c r="D41" s="42">
        <v>3</v>
      </c>
      <c r="E41" s="43">
        <f>F39</f>
        <v>42742</v>
      </c>
      <c r="F41" s="44">
        <f t="shared" si="3"/>
        <v>42744</v>
      </c>
      <c r="G41" s="45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8"/>
    </row>
    <row r="42" spans="1:42" ht="12.75">
      <c r="A42" s="39">
        <v>30</v>
      </c>
      <c r="B42" s="40"/>
      <c r="C42" s="41" t="s">
        <v>70</v>
      </c>
      <c r="D42" s="77">
        <v>30</v>
      </c>
      <c r="E42" s="160">
        <f>F41</f>
        <v>42744</v>
      </c>
      <c r="F42" s="161">
        <f t="shared" si="3"/>
        <v>42773</v>
      </c>
      <c r="G42" s="45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8"/>
    </row>
    <row r="43" spans="1:42" ht="12.75">
      <c r="A43" s="39">
        <v>31</v>
      </c>
      <c r="B43" s="40"/>
      <c r="C43" s="41" t="s">
        <v>49</v>
      </c>
      <c r="D43" s="42">
        <v>3</v>
      </c>
      <c r="E43" s="43">
        <f>F42</f>
        <v>42773</v>
      </c>
      <c r="F43" s="44">
        <f t="shared" si="3"/>
        <v>42775</v>
      </c>
      <c r="G43" s="45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8"/>
    </row>
    <row r="44" spans="1:42" ht="12.75">
      <c r="A44" s="39">
        <v>32</v>
      </c>
      <c r="B44" s="40" t="s">
        <v>50</v>
      </c>
      <c r="C44" s="41" t="s">
        <v>71</v>
      </c>
      <c r="D44" s="117">
        <v>15</v>
      </c>
      <c r="E44" s="43">
        <f>F43</f>
        <v>42775</v>
      </c>
      <c r="F44" s="44">
        <f t="shared" si="3"/>
        <v>42789</v>
      </c>
      <c r="G44" s="45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8"/>
    </row>
    <row r="45" spans="1:42" ht="12.75">
      <c r="A45" s="39">
        <v>33</v>
      </c>
      <c r="B45" s="40"/>
      <c r="C45" s="49" t="s">
        <v>51</v>
      </c>
      <c r="D45" s="116">
        <v>30</v>
      </c>
      <c r="E45" s="43">
        <f>F44</f>
        <v>42789</v>
      </c>
      <c r="F45" s="44">
        <f t="shared" si="3"/>
        <v>42818</v>
      </c>
      <c r="G45" s="45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8"/>
    </row>
    <row r="46" spans="1:42" ht="12.75">
      <c r="A46" s="39">
        <v>34</v>
      </c>
      <c r="B46" s="40" t="s">
        <v>50</v>
      </c>
      <c r="C46" s="41" t="s">
        <v>52</v>
      </c>
      <c r="D46" s="56">
        <v>90</v>
      </c>
      <c r="E46" s="43">
        <f>F33</f>
        <v>42649</v>
      </c>
      <c r="F46" s="44">
        <f t="shared" si="3"/>
        <v>42738</v>
      </c>
      <c r="G46" s="45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8"/>
    </row>
    <row r="47" spans="1:42" ht="12.75">
      <c r="A47" s="78">
        <v>35</v>
      </c>
      <c r="B47" s="79" t="s">
        <v>50</v>
      </c>
      <c r="C47" s="80" t="s">
        <v>53</v>
      </c>
      <c r="D47" s="115">
        <v>1</v>
      </c>
      <c r="E47" s="81">
        <f>F46</f>
        <v>42738</v>
      </c>
      <c r="F47" s="82">
        <f t="shared" si="3"/>
        <v>42738</v>
      </c>
      <c r="G47" s="83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6"/>
    </row>
    <row r="48" spans="1:42" ht="13.5" thickBot="1">
      <c r="A48" s="87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9"/>
    </row>
    <row r="49" spans="1:42" ht="12.75">
      <c r="A49" s="87"/>
      <c r="B49" s="90" t="s">
        <v>54</v>
      </c>
      <c r="C49" s="91" t="s">
        <v>55</v>
      </c>
      <c r="D49" s="134">
        <f>E7</f>
        <v>42423</v>
      </c>
      <c r="E49" s="135"/>
      <c r="F49" s="92"/>
      <c r="G49" s="136" t="s">
        <v>56</v>
      </c>
      <c r="H49" s="137"/>
      <c r="I49" s="138"/>
      <c r="J49" s="93"/>
      <c r="K49" s="139" t="s">
        <v>57</v>
      </c>
      <c r="L49" s="139"/>
      <c r="M49" s="139"/>
      <c r="N49" s="139"/>
      <c r="O49" s="139"/>
      <c r="P49" s="139"/>
      <c r="Q49" s="139"/>
      <c r="R49" s="91"/>
      <c r="S49" s="94"/>
      <c r="T49" s="140"/>
      <c r="U49" s="140"/>
      <c r="V49" s="141" t="s">
        <v>58</v>
      </c>
      <c r="W49" s="142"/>
      <c r="X49" s="142"/>
      <c r="Y49" s="142"/>
      <c r="Z49" s="143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5"/>
      <c r="AP49" s="89"/>
    </row>
    <row r="50" spans="1:42" ht="12.75">
      <c r="A50" s="87"/>
      <c r="B50" s="87"/>
      <c r="C50" s="88" t="s">
        <v>59</v>
      </c>
      <c r="D50" s="148">
        <f>F46</f>
        <v>42738</v>
      </c>
      <c r="E50" s="149"/>
      <c r="F50" s="88"/>
      <c r="G50" s="87"/>
      <c r="H50" s="88"/>
      <c r="I50" s="88"/>
      <c r="J50" s="96"/>
      <c r="K50" s="140" t="s">
        <v>60</v>
      </c>
      <c r="L50" s="140"/>
      <c r="M50" s="140"/>
      <c r="N50" s="140"/>
      <c r="O50" s="140"/>
      <c r="P50" s="140"/>
      <c r="Q50" s="140"/>
      <c r="R50" s="88"/>
      <c r="S50" s="89"/>
      <c r="T50" s="140"/>
      <c r="U50" s="140"/>
      <c r="V50" s="97"/>
      <c r="W50" s="98"/>
      <c r="X50" s="98"/>
      <c r="Y50" s="98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7"/>
      <c r="AP50" s="89"/>
    </row>
    <row r="51" spans="1:42" ht="12.75">
      <c r="A51" s="87"/>
      <c r="B51" s="87"/>
      <c r="C51" s="88" t="s">
        <v>61</v>
      </c>
      <c r="D51" s="150">
        <f>F47-F12</f>
        <v>267</v>
      </c>
      <c r="E51" s="151"/>
      <c r="F51" s="88"/>
      <c r="G51" s="87"/>
      <c r="H51" s="88"/>
      <c r="I51" s="88"/>
      <c r="J51" s="99"/>
      <c r="K51" s="95" t="s">
        <v>62</v>
      </c>
      <c r="L51" s="95"/>
      <c r="M51" s="95"/>
      <c r="N51" s="95"/>
      <c r="O51" s="95"/>
      <c r="P51" s="95"/>
      <c r="Q51" s="95"/>
      <c r="R51" s="88"/>
      <c r="S51" s="89"/>
      <c r="T51" s="140"/>
      <c r="U51" s="140"/>
      <c r="V51" s="97"/>
      <c r="W51" s="98"/>
      <c r="X51" s="98"/>
      <c r="Y51" s="98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7"/>
      <c r="AP51" s="89"/>
    </row>
    <row r="52" spans="1:42" ht="12.75">
      <c r="A52" s="87"/>
      <c r="B52" s="87"/>
      <c r="C52" s="88"/>
      <c r="D52" s="88"/>
      <c r="E52" s="89"/>
      <c r="F52" s="88"/>
      <c r="G52" s="87"/>
      <c r="H52" s="88"/>
      <c r="I52" s="88"/>
      <c r="J52" s="100"/>
      <c r="K52" s="95" t="s">
        <v>63</v>
      </c>
      <c r="L52" s="95"/>
      <c r="M52" s="95"/>
      <c r="N52" s="95"/>
      <c r="O52" s="95"/>
      <c r="P52" s="95"/>
      <c r="Q52" s="95"/>
      <c r="R52" s="88"/>
      <c r="S52" s="89"/>
      <c r="T52" s="140"/>
      <c r="U52" s="140"/>
      <c r="V52" s="97"/>
      <c r="W52" s="98"/>
      <c r="X52" s="98"/>
      <c r="Y52" s="98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7"/>
      <c r="AP52" s="89"/>
    </row>
    <row r="53" spans="1:42" ht="12.75">
      <c r="A53" s="87"/>
      <c r="B53" s="87"/>
      <c r="C53" s="88"/>
      <c r="D53" s="88"/>
      <c r="E53" s="89"/>
      <c r="F53" s="88"/>
      <c r="G53" s="87"/>
      <c r="H53" s="88"/>
      <c r="I53" s="88"/>
      <c r="J53" s="101"/>
      <c r="K53" s="95" t="s">
        <v>64</v>
      </c>
      <c r="L53" s="95"/>
      <c r="M53" s="95"/>
      <c r="N53" s="95"/>
      <c r="O53" s="95"/>
      <c r="P53" s="95"/>
      <c r="Q53" s="95"/>
      <c r="R53" s="102"/>
      <c r="S53" s="103"/>
      <c r="T53" s="140"/>
      <c r="U53" s="140"/>
      <c r="V53" s="152" t="s">
        <v>65</v>
      </c>
      <c r="W53" s="153"/>
      <c r="X53" s="153"/>
      <c r="Y53" s="153"/>
      <c r="Z53" s="154" t="s">
        <v>77</v>
      </c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6"/>
      <c r="AP53" s="89"/>
    </row>
    <row r="54" spans="1:42" ht="12.75">
      <c r="A54" s="87"/>
      <c r="B54" s="87"/>
      <c r="C54" s="88"/>
      <c r="D54" s="88"/>
      <c r="E54" s="89"/>
      <c r="F54" s="88"/>
      <c r="G54" s="87"/>
      <c r="H54" s="88"/>
      <c r="I54" s="88"/>
      <c r="J54" s="104"/>
      <c r="K54" s="140" t="s">
        <v>66</v>
      </c>
      <c r="L54" s="140"/>
      <c r="M54" s="140"/>
      <c r="N54" s="140"/>
      <c r="O54" s="140"/>
      <c r="P54" s="140"/>
      <c r="Q54" s="140"/>
      <c r="R54" s="102"/>
      <c r="S54" s="103"/>
      <c r="T54" s="140"/>
      <c r="U54" s="140"/>
      <c r="V54" s="105"/>
      <c r="W54" s="106"/>
      <c r="X54" s="106"/>
      <c r="Y54" s="106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6"/>
      <c r="AP54" s="89"/>
    </row>
    <row r="55" spans="1:42" ht="13.5" thickBot="1">
      <c r="A55" s="87"/>
      <c r="B55" s="107"/>
      <c r="C55" s="108"/>
      <c r="D55" s="108"/>
      <c r="E55" s="109"/>
      <c r="F55" s="88"/>
      <c r="G55" s="107"/>
      <c r="H55" s="108"/>
      <c r="I55" s="108"/>
      <c r="J55" s="110" t="s">
        <v>67</v>
      </c>
      <c r="K55" s="159" t="s">
        <v>68</v>
      </c>
      <c r="L55" s="159"/>
      <c r="M55" s="159"/>
      <c r="N55" s="159"/>
      <c r="O55" s="159"/>
      <c r="P55" s="159"/>
      <c r="Q55" s="159"/>
      <c r="R55" s="111"/>
      <c r="S55" s="112"/>
      <c r="T55" s="140"/>
      <c r="U55" s="140"/>
      <c r="V55" s="113"/>
      <c r="W55" s="114"/>
      <c r="X55" s="114"/>
      <c r="Y55" s="114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8"/>
      <c r="AP55" s="89"/>
    </row>
    <row r="56" spans="1:42" ht="13.5" thickBot="1">
      <c r="A56" s="107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9"/>
    </row>
  </sheetData>
  <sheetProtection password="C30D" sheet="1" objects="1" scenarios="1"/>
  <protectedRanges>
    <protectedRange sqref="D47 D45 D44 E42 F42 D35 D34 D29 E29 D16 D15 D11 E7 F5" name="Plage1"/>
  </protectedRanges>
  <mergeCells count="20">
    <mergeCell ref="D51:E51"/>
    <mergeCell ref="V53:Y53"/>
    <mergeCell ref="Z53:AO55"/>
    <mergeCell ref="K54:Q54"/>
    <mergeCell ref="K55:Q55"/>
    <mergeCell ref="A1:C1"/>
    <mergeCell ref="D1:AP1"/>
    <mergeCell ref="D49:E49"/>
    <mergeCell ref="G49:I49"/>
    <mergeCell ref="K49:Q49"/>
    <mergeCell ref="T49:U55"/>
    <mergeCell ref="V49:Y49"/>
    <mergeCell ref="Z49:AO52"/>
    <mergeCell ref="D50:E50"/>
    <mergeCell ref="K50:Q50"/>
    <mergeCell ref="G40:AP40"/>
    <mergeCell ref="G8:AP8"/>
    <mergeCell ref="G14:AP14"/>
    <mergeCell ref="G24:AP24"/>
    <mergeCell ref="G32:AP32"/>
  </mergeCells>
  <conditionalFormatting sqref="F4">
    <cfRule type="expression" priority="1" dxfId="0" stopIfTrue="1">
      <formula>"(G$4=$F$4;$A2&lt;&gt;"""")"</formula>
    </cfRule>
  </conditionalFormatting>
  <conditionalFormatting sqref="G48:AP48">
    <cfRule type="cellIs" priority="2" dxfId="1" operator="notEqual" stopIfTrue="1">
      <formula>AND(G$4&gt;=$E48,G$4&lt;=$F48,G$4&gt;=TODAY())</formula>
    </cfRule>
    <cfRule type="cellIs" priority="3" dxfId="2" operator="notEqual" stopIfTrue="1">
      <formula>AND(G$4&gt;=$E48,G$4&lt;=$F48)</formula>
    </cfRule>
  </conditionalFormatting>
  <conditionalFormatting sqref="G4">
    <cfRule type="cellIs" priority="4" dxfId="3" operator="lessThanOrEqual" stopIfTrue="1">
      <formula>(G$4=$F$4)</formula>
    </cfRule>
  </conditionalFormatting>
  <conditionalFormatting sqref="G7:G47 H7:AP7 H9:AP13 H15:AP23 H25:AP31 H33:AP39 H41:AP47">
    <cfRule type="cellIs" priority="5" dxfId="4" operator="notEqual" stopIfTrue="1">
      <formula>AND(G$4&gt;=$E7,G$4&lt;=$F7,G$4&gt;=TODAY())</formula>
    </cfRule>
    <cfRule type="cellIs" priority="6" dxfId="2" operator="notEqual" stopIfTrue="1">
      <formula>AND(G$4&gt;=$E7,G$4&lt;=$F7)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PREFECTURE D'ILLE ET VILAINE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blondf</dc:creator>
  <cp:keywords/>
  <dc:description/>
  <cp:lastModifiedBy>blondf</cp:lastModifiedBy>
  <cp:lastPrinted>2016-02-17T09:56:09Z</cp:lastPrinted>
  <dcterms:created xsi:type="dcterms:W3CDTF">2015-12-16T11:02:34Z</dcterms:created>
  <dcterms:modified xsi:type="dcterms:W3CDTF">2016-02-26T10:52:13Z</dcterms:modified>
  <cp:category/>
  <cp:version/>
  <cp:contentType/>
  <cp:contentStatus/>
</cp:coreProperties>
</file>